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840"/>
  </bookViews>
  <sheets>
    <sheet name="Taakbeleid 14" sheetId="1" r:id="rId1"/>
  </sheets>
  <calcPr calcId="145621"/>
</workbook>
</file>

<file path=xl/calcChain.xml><?xml version="1.0" encoding="utf-8"?>
<calcChain xmlns="http://schemas.openxmlformats.org/spreadsheetml/2006/main">
  <c r="F9" i="1" l="1"/>
  <c r="G9" i="1" s="1"/>
  <c r="F8" i="1"/>
  <c r="G8" i="1" s="1"/>
  <c r="D8" i="1"/>
  <c r="C7" i="1"/>
  <c r="C3" i="1"/>
  <c r="E10" i="1" s="1"/>
  <c r="E6" i="1" l="1"/>
  <c r="F6" i="1" s="1"/>
  <c r="C10" i="1"/>
  <c r="E7" i="1"/>
  <c r="F7" i="1" s="1"/>
  <c r="G7" i="1" s="1"/>
  <c r="G6" i="1" l="1"/>
  <c r="F10" i="1"/>
  <c r="F11" i="1" s="1"/>
  <c r="G10" i="1" l="1"/>
  <c r="G12" i="1" s="1"/>
</calcChain>
</file>

<file path=xl/sharedStrings.xml><?xml version="1.0" encoding="utf-8"?>
<sst xmlns="http://schemas.openxmlformats.org/spreadsheetml/2006/main" count="46" uniqueCount="45">
  <si>
    <t>Bestel Taakbeleid 14.2</t>
  </si>
  <si>
    <t xml:space="preserve">Datum van bestellen  </t>
  </si>
  <si>
    <t xml:space="preserve">Actie loopt t/m: </t>
  </si>
  <si>
    <t>Programma</t>
  </si>
  <si>
    <t>Brutoprijs</t>
  </si>
  <si>
    <t>Aantal</t>
  </si>
  <si>
    <t>Korting</t>
  </si>
  <si>
    <t>Netto-prijs</t>
  </si>
  <si>
    <t>Uw korting</t>
  </si>
  <si>
    <t>A</t>
  </si>
  <si>
    <r>
      <t xml:space="preserve">Taakbeleid 14.2 </t>
    </r>
    <r>
      <rPr>
        <b/>
        <vertAlign val="superscript"/>
        <sz val="12"/>
        <color rgb="FFFF0000"/>
        <rFont val="Calibri"/>
        <family val="2"/>
        <scheme val="minor"/>
      </rPr>
      <t>1)</t>
    </r>
  </si>
  <si>
    <t>B</t>
  </si>
  <si>
    <r>
      <t xml:space="preserve">Planner Onderwijs 13 (3 jaar) </t>
    </r>
    <r>
      <rPr>
        <b/>
        <vertAlign val="superscript"/>
        <sz val="12"/>
        <color rgb="FFFF0000"/>
        <rFont val="Calibri"/>
        <family val="2"/>
        <scheme val="minor"/>
      </rPr>
      <t>2)</t>
    </r>
  </si>
  <si>
    <t>Cursus Taakbeleid</t>
  </si>
  <si>
    <t>C</t>
  </si>
  <si>
    <t>De Snelle Start</t>
  </si>
  <si>
    <t>Wilt u geen gebruikmaken van De Snelle Start, zet Aantal dan op 0.</t>
  </si>
  <si>
    <t>E</t>
  </si>
  <si>
    <r>
      <t xml:space="preserve">Bundelprijs </t>
    </r>
    <r>
      <rPr>
        <b/>
        <sz val="14"/>
        <color rgb="FFFF0000"/>
        <rFont val="Calibri"/>
        <family val="2"/>
        <scheme val="minor"/>
      </rPr>
      <t>*</t>
    </r>
  </si>
  <si>
    <t>Prijzen zijn incl. 21% BTW en gelden vanaf 1 februari 2016.</t>
  </si>
  <si>
    <t>Uw voordeel</t>
  </si>
  <si>
    <t>Mijn gegevens zijn:</t>
  </si>
  <si>
    <t>Naam van de school</t>
  </si>
  <si>
    <t>Brin</t>
  </si>
  <si>
    <t>Aanhef</t>
  </si>
  <si>
    <t>Voorletters</t>
  </si>
  <si>
    <t>Tussenvoegsel</t>
  </si>
  <si>
    <t>Achternaam</t>
  </si>
  <si>
    <t>E-mail</t>
  </si>
  <si>
    <t>Adres</t>
  </si>
  <si>
    <t>Postcode &amp; Plaats</t>
  </si>
  <si>
    <t>Sla dit document op uw computer op en verstuur het aan:</t>
  </si>
  <si>
    <t>mulder@computer-college.nl</t>
  </si>
  <si>
    <t>Informatie en Voorwaarden:</t>
  </si>
  <si>
    <t>U ontvangt de bestelde producten en de factuur via de mail.</t>
  </si>
  <si>
    <t>Alle eerdere formulieren komen hiermee te vervallen.</t>
  </si>
  <si>
    <t>Per BRINnummer/school hebt u een licentie nodig.</t>
  </si>
  <si>
    <r>
      <rPr>
        <b/>
        <sz val="11"/>
        <color rgb="FFFF0000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De looptijd van Taakbeleid is onbeperkt. De kosten zijn eenmalig.</t>
    </r>
  </si>
  <si>
    <t>Hartelijk dank voor uw bestelling.</t>
  </si>
  <si>
    <t>Willem Mulder</t>
  </si>
  <si>
    <t>Computer-College.nl</t>
  </si>
  <si>
    <t>Postbus 294</t>
  </si>
  <si>
    <t>2742 TP  WADDINXVEEN</t>
  </si>
  <si>
    <t>telefoon: 0182 - 633 123</t>
  </si>
  <si>
    <t>Groene velden graag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</si>
</sst>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 mmmm\ yyyy"/>
    <numFmt numFmtId="165" formatCode="mmmm\ yyyy"/>
    <numFmt numFmtId="166" formatCode="d\ mmm\ yyyy"/>
    <numFmt numFmtId="167" formatCode="_(* #,##0.00_);_(* \(#,##0.00\);_(* &quot;-&quot;??_);_(@_)"/>
    <numFmt numFmtId="168" formatCode="0.0%"/>
    <numFmt numFmtId="169" formatCode="_(&quot;€&quot;* #,##0.00_);_(&quot;€&quot;* \(#,##0.00\);_(&quot;€&quot;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9"/>
      <name val="Lucida Handwriting"/>
      <family val="4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medium">
        <color theme="5"/>
      </right>
      <top style="thick">
        <color theme="5"/>
      </top>
      <bottom style="hair">
        <color theme="5"/>
      </bottom>
      <diagonal/>
    </border>
    <border>
      <left/>
      <right/>
      <top style="thick">
        <color theme="5"/>
      </top>
      <bottom style="dotted">
        <color theme="5"/>
      </bottom>
      <diagonal/>
    </border>
    <border>
      <left/>
      <right style="medium">
        <color theme="5"/>
      </right>
      <top style="hair">
        <color theme="5"/>
      </top>
      <bottom style="hair">
        <color theme="5"/>
      </bottom>
      <diagonal/>
    </border>
    <border>
      <left style="medium">
        <color theme="5"/>
      </left>
      <right/>
      <top style="dotted">
        <color theme="5"/>
      </top>
      <bottom style="dotted">
        <color theme="5"/>
      </bottom>
      <diagonal/>
    </border>
    <border>
      <left/>
      <right/>
      <top/>
      <bottom style="dotted">
        <color theme="5"/>
      </bottom>
      <diagonal/>
    </border>
    <border>
      <left/>
      <right style="dotted">
        <color theme="5"/>
      </right>
      <top/>
      <bottom style="dotted">
        <color theme="5"/>
      </bottom>
      <diagonal/>
    </border>
    <border>
      <left/>
      <right/>
      <top style="dotted">
        <color theme="5"/>
      </top>
      <bottom style="dotted">
        <color theme="5"/>
      </bottom>
      <diagonal/>
    </border>
  </borders>
  <cellStyleXfs count="7">
    <xf numFmtId="0" fontId="0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" fillId="0" borderId="0"/>
    <xf numFmtId="169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65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7" fillId="3" borderId="0" xfId="0" applyFont="1" applyFill="1" applyAlignment="1">
      <alignment vertical="center"/>
    </xf>
    <xf numFmtId="167" fontId="7" fillId="3" borderId="0" xfId="1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4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167" fontId="0" fillId="0" borderId="0" xfId="3" applyFont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8" fontId="2" fillId="0" borderId="0" xfId="0" applyNumberFormat="1" applyFont="1" applyAlignment="1" applyProtection="1">
      <alignment horizontal="center" vertical="center"/>
      <protection hidden="1"/>
    </xf>
    <xf numFmtId="167" fontId="2" fillId="0" borderId="0" xfId="1" applyFont="1" applyAlignment="1" applyProtection="1">
      <alignment vertical="center"/>
      <protection hidden="1"/>
    </xf>
    <xf numFmtId="167" fontId="2" fillId="0" borderId="0" xfId="0" applyNumberFormat="1" applyFont="1" applyAlignment="1" applyProtection="1">
      <alignment vertical="center"/>
      <protection hidden="1"/>
    </xf>
    <xf numFmtId="0" fontId="8" fillId="0" borderId="0" xfId="0" applyFont="1"/>
    <xf numFmtId="0" fontId="10" fillId="0" borderId="0" xfId="0" applyFont="1" applyAlignment="1"/>
    <xf numFmtId="167" fontId="2" fillId="0" borderId="0" xfId="3" applyFont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167" fontId="2" fillId="0" borderId="2" xfId="3" applyFont="1" applyBorder="1" applyAlignment="1" applyProtection="1">
      <alignment vertical="center"/>
      <protection hidden="1"/>
    </xf>
    <xf numFmtId="0" fontId="8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 vertical="center"/>
    </xf>
    <xf numFmtId="167" fontId="4" fillId="0" borderId="0" xfId="0" applyNumberFormat="1" applyFont="1" applyProtection="1">
      <protection hidden="1"/>
    </xf>
    <xf numFmtId="14" fontId="13" fillId="0" borderId="0" xfId="0" applyNumberFormat="1" applyFont="1" applyProtection="1"/>
    <xf numFmtId="0" fontId="8" fillId="0" borderId="0" xfId="0" applyFont="1" applyProtection="1"/>
    <xf numFmtId="0" fontId="0" fillId="0" borderId="0" xfId="0" applyProtection="1"/>
    <xf numFmtId="0" fontId="14" fillId="0" borderId="0" xfId="0" applyFont="1" applyAlignment="1" applyProtection="1">
      <alignment horizontal="right"/>
    </xf>
    <xf numFmtId="169" fontId="14" fillId="0" borderId="3" xfId="2" applyFont="1" applyBorder="1" applyProtection="1"/>
    <xf numFmtId="167" fontId="15" fillId="0" borderId="0" xfId="3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</xf>
    <xf numFmtId="9" fontId="10" fillId="0" borderId="0" xfId="0" applyNumberFormat="1" applyFont="1" applyAlignment="1" applyProtection="1">
      <alignment horizontal="center" vertical="center"/>
      <protection hidden="1"/>
    </xf>
    <xf numFmtId="167" fontId="10" fillId="0" borderId="0" xfId="0" applyNumberFormat="1" applyFont="1" applyAlignment="1" applyProtection="1">
      <alignment vertical="center"/>
      <protection hidden="1"/>
    </xf>
    <xf numFmtId="0" fontId="16" fillId="0" borderId="5" xfId="0" applyFont="1" applyBorder="1" applyAlignment="1">
      <alignment horizontal="right" vertical="center" indent="2"/>
    </xf>
    <xf numFmtId="49" fontId="10" fillId="0" borderId="6" xfId="0" quotePrefix="1" applyNumberFormat="1" applyFont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right" vertical="center" indent="2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10" fillId="5" borderId="9" xfId="0" applyNumberFormat="1" applyFont="1" applyFill="1" applyBorder="1" applyAlignment="1" applyProtection="1">
      <alignment horizontal="left" vertical="center" indent="1"/>
      <protection locked="0"/>
    </xf>
    <xf numFmtId="49" fontId="10" fillId="0" borderId="10" xfId="0" applyNumberFormat="1" applyFont="1" applyBorder="1" applyAlignment="1" applyProtection="1">
      <alignment vertical="center"/>
    </xf>
    <xf numFmtId="49" fontId="10" fillId="5" borderId="9" xfId="0" applyNumberFormat="1" applyFont="1" applyFill="1" applyBorder="1" applyAlignment="1" applyProtection="1">
      <alignment vertical="center"/>
      <protection locked="0"/>
    </xf>
    <xf numFmtId="0" fontId="17" fillId="5" borderId="0" xfId="0" applyFont="1" applyFill="1" applyAlignment="1">
      <alignment vertical="center"/>
    </xf>
    <xf numFmtId="49" fontId="10" fillId="5" borderId="11" xfId="0" applyNumberFormat="1" applyFont="1" applyFill="1" applyBorder="1" applyAlignment="1" applyProtection="1">
      <alignment horizontal="left" vertical="center" indent="1"/>
      <protection locked="0"/>
    </xf>
    <xf numFmtId="49" fontId="10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49" fontId="10" fillId="0" borderId="11" xfId="0" applyNumberFormat="1" applyFont="1" applyBorder="1" applyAlignment="1" applyProtection="1">
      <alignment vertical="center"/>
      <protection locked="0"/>
    </xf>
    <xf numFmtId="49" fontId="10" fillId="0" borderId="11" xfId="0" quotePrefix="1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vertical="center"/>
    </xf>
    <xf numFmtId="0" fontId="20" fillId="0" borderId="0" xfId="0" applyFont="1"/>
    <xf numFmtId="0" fontId="15" fillId="0" borderId="0" xfId="0" applyFont="1" applyAlignment="1" applyProtection="1"/>
    <xf numFmtId="0" fontId="16" fillId="0" borderId="0" xfId="0" applyFont="1" applyAlignment="1">
      <alignment horizontal="left" vertical="center" indent="1"/>
    </xf>
    <xf numFmtId="0" fontId="21" fillId="0" borderId="0" xfId="0" applyFont="1"/>
    <xf numFmtId="0" fontId="3" fillId="2" borderId="0" xfId="0" applyFont="1" applyFill="1" applyAlignment="1" applyProtection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4" xfId="0" applyFont="1" applyBorder="1" applyAlignment="1" applyProtection="1">
      <alignment horizontal="center"/>
    </xf>
    <xf numFmtId="0" fontId="16" fillId="0" borderId="7" xfId="0" applyFont="1" applyBorder="1" applyAlignment="1">
      <alignment horizontal="right" vertical="center" indent="2"/>
    </xf>
    <xf numFmtId="49" fontId="10" fillId="5" borderId="6" xfId="0" quotePrefix="1" applyNumberFormat="1" applyFont="1" applyFill="1" applyBorder="1" applyAlignment="1" applyProtection="1">
      <alignment horizontal="left" vertical="center" indent="1"/>
      <protection locked="0"/>
    </xf>
    <xf numFmtId="49" fontId="10" fillId="5" borderId="8" xfId="0" applyNumberFormat="1" applyFont="1" applyFill="1" applyBorder="1" applyAlignment="1" applyProtection="1">
      <alignment horizontal="left" vertical="center" indent="1"/>
      <protection locked="0"/>
    </xf>
    <xf numFmtId="49" fontId="10" fillId="5" borderId="11" xfId="0" quotePrefix="1" applyNumberFormat="1" applyFont="1" applyFill="1" applyBorder="1" applyAlignment="1" applyProtection="1">
      <alignment horizontal="left" vertical="center" indent="1"/>
      <protection locked="0"/>
    </xf>
  </cellXfs>
  <cellStyles count="7">
    <cellStyle name="Komma" xfId="1" builtinId="3"/>
    <cellStyle name="Komma 2" xfId="3"/>
    <cellStyle name="Standaard" xfId="0" builtinId="0"/>
    <cellStyle name="Standaard 2" xfId="4"/>
    <cellStyle name="Standaard 3" xfId="5"/>
    <cellStyle name="Valuta" xfId="2" builtinId="4"/>
    <cellStyle name="Valut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Q41"/>
  <sheetViews>
    <sheetView showGridLines="0" tabSelected="1" workbookViewId="0">
      <selection activeCell="D6" sqref="D6"/>
    </sheetView>
  </sheetViews>
  <sheetFormatPr defaultRowHeight="15" x14ac:dyDescent="0.25"/>
  <cols>
    <col min="1" max="1" width="3.7109375" customWidth="1"/>
    <col min="2" max="2" width="30.85546875" customWidth="1"/>
    <col min="3" max="3" width="13.85546875" customWidth="1"/>
    <col min="4" max="4" width="9.7109375" customWidth="1"/>
    <col min="5" max="5" width="11.42578125" customWidth="1"/>
    <col min="6" max="6" width="9.85546875" customWidth="1"/>
    <col min="7" max="7" width="14.85546875" customWidth="1"/>
    <col min="9" max="11" width="9.85546875" customWidth="1"/>
  </cols>
  <sheetData>
    <row r="1" spans="1:17" ht="26.25" customHeight="1" x14ac:dyDescent="0.4">
      <c r="B1" s="63" t="s">
        <v>0</v>
      </c>
      <c r="C1" s="63"/>
      <c r="D1" s="63"/>
      <c r="E1" s="63"/>
      <c r="F1" s="63"/>
      <c r="G1" s="63"/>
      <c r="H1" s="1"/>
      <c r="I1" s="2"/>
      <c r="J1" s="2"/>
      <c r="K1" s="2"/>
      <c r="L1" s="2"/>
      <c r="M1" s="2"/>
      <c r="N1" s="2"/>
      <c r="O1" s="2"/>
      <c r="P1" s="2"/>
      <c r="Q1" s="2"/>
    </row>
    <row r="2" spans="1:17" ht="8.25" customHeight="1" x14ac:dyDescent="0.25">
      <c r="H2" s="1"/>
      <c r="I2" s="2"/>
      <c r="J2" s="2"/>
      <c r="K2" s="2"/>
      <c r="L2" s="2"/>
      <c r="M2" s="2"/>
      <c r="N2" s="2"/>
      <c r="O2" s="2"/>
      <c r="P2" s="2"/>
      <c r="Q2" s="2"/>
    </row>
    <row r="3" spans="1:17" s="3" customFormat="1" ht="18.75" x14ac:dyDescent="0.3">
      <c r="B3" s="4" t="s">
        <v>1</v>
      </c>
      <c r="C3" s="64">
        <f ca="1">TODAY()</f>
        <v>42426</v>
      </c>
      <c r="D3" s="64"/>
      <c r="E3" s="5"/>
      <c r="F3" s="6" t="s">
        <v>2</v>
      </c>
      <c r="G3" s="7">
        <v>42444</v>
      </c>
      <c r="H3" s="8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I4" s="2"/>
      <c r="J4" s="2"/>
      <c r="K4" s="2"/>
      <c r="L4" s="2"/>
      <c r="M4" s="2"/>
      <c r="N4" s="2"/>
      <c r="O4" s="2"/>
      <c r="P4" s="2"/>
      <c r="Q4" s="2"/>
    </row>
    <row r="5" spans="1:17" ht="36.75" customHeight="1" x14ac:dyDescent="0.25">
      <c r="B5" s="9" t="s">
        <v>3</v>
      </c>
      <c r="C5" s="10" t="s">
        <v>4</v>
      </c>
      <c r="D5" s="11" t="s">
        <v>5</v>
      </c>
      <c r="E5" s="12" t="s">
        <v>6</v>
      </c>
      <c r="F5" s="13" t="s">
        <v>7</v>
      </c>
      <c r="G5" s="10" t="s">
        <v>8</v>
      </c>
      <c r="I5" s="14"/>
      <c r="J5" s="14"/>
      <c r="K5" s="14"/>
      <c r="L5" s="2"/>
      <c r="M5" s="2"/>
      <c r="N5" s="2"/>
      <c r="O5" s="2"/>
      <c r="P5" s="2"/>
      <c r="Q5" s="2"/>
    </row>
    <row r="6" spans="1:17" ht="18" customHeight="1" x14ac:dyDescent="0.25">
      <c r="A6" s="15" t="s">
        <v>9</v>
      </c>
      <c r="B6" s="16" t="s">
        <v>10</v>
      </c>
      <c r="C6" s="17">
        <v>297.5</v>
      </c>
      <c r="D6" s="18">
        <v>1</v>
      </c>
      <c r="E6" s="19">
        <f ca="1">IF($C$3&lt;$G$3+1,17.5%,7.5%)</f>
        <v>0.17499999999999999</v>
      </c>
      <c r="F6" s="20">
        <f ca="1">C6*D6*(100%-E6)</f>
        <v>245.4375</v>
      </c>
      <c r="G6" s="21">
        <f t="shared" ref="G6:G9" ca="1" si="0">C6*D6-F6</f>
        <v>52.0625</v>
      </c>
      <c r="I6" s="22"/>
      <c r="J6" s="22"/>
      <c r="K6" s="22"/>
    </row>
    <row r="7" spans="1:17" ht="18" hidden="1" x14ac:dyDescent="0.25">
      <c r="A7" s="15" t="s">
        <v>11</v>
      </c>
      <c r="B7" s="23" t="s">
        <v>12</v>
      </c>
      <c r="C7" s="17">
        <f>IF(AND(D6&gt;=1,D7&gt;=1),C6-100,C6)</f>
        <v>297.5</v>
      </c>
      <c r="D7" s="18"/>
      <c r="E7" s="19">
        <f ca="1">IF(AND(D6&gt;=1,D7&gt;=1),0,IF($C$3&lt;$G$3+1,7.5%,5%))</f>
        <v>7.4999999999999997E-2</v>
      </c>
      <c r="F7" s="20">
        <f ca="1">C7*D7*(100%-E7)</f>
        <v>0</v>
      </c>
      <c r="G7" s="21">
        <f ca="1">IF(AND(D6&gt;=1,D7&gt;=1),(C6-C7)*D7,C7*D7-F7)</f>
        <v>0</v>
      </c>
      <c r="I7" s="22"/>
      <c r="J7" s="22"/>
      <c r="K7" s="22"/>
    </row>
    <row r="8" spans="1:17" ht="18" customHeight="1" x14ac:dyDescent="0.25">
      <c r="A8" s="15" t="s">
        <v>11</v>
      </c>
      <c r="B8" s="23" t="s">
        <v>13</v>
      </c>
      <c r="C8" s="24">
        <v>50</v>
      </c>
      <c r="D8" s="25">
        <f>D6</f>
        <v>1</v>
      </c>
      <c r="E8" s="19">
        <v>0.5</v>
      </c>
      <c r="F8" s="20">
        <f>C8*D8*(100%-E8)</f>
        <v>25</v>
      </c>
      <c r="G8" s="21">
        <f t="shared" si="0"/>
        <v>25</v>
      </c>
      <c r="I8" s="22"/>
      <c r="J8" s="22"/>
      <c r="K8" s="22"/>
    </row>
    <row r="9" spans="1:17" ht="18" customHeight="1" x14ac:dyDescent="0.25">
      <c r="A9" s="15" t="s">
        <v>14</v>
      </c>
      <c r="B9" s="23" t="s">
        <v>15</v>
      </c>
      <c r="C9" s="24">
        <v>50</v>
      </c>
      <c r="D9" s="18">
        <v>1</v>
      </c>
      <c r="E9" s="19"/>
      <c r="F9" s="20">
        <f>C9*D9*(100%-E9)</f>
        <v>50</v>
      </c>
      <c r="G9" s="21">
        <f t="shared" si="0"/>
        <v>0</v>
      </c>
      <c r="I9" s="14" t="s">
        <v>16</v>
      </c>
      <c r="J9" s="22"/>
      <c r="K9" s="22"/>
    </row>
    <row r="10" spans="1:17" ht="19.5" hidden="1" thickBot="1" x14ac:dyDescent="0.35">
      <c r="A10" s="15" t="s">
        <v>17</v>
      </c>
      <c r="B10" s="26" t="s">
        <v>18</v>
      </c>
      <c r="C10" s="27">
        <f>SUM(C6:C9)</f>
        <v>695</v>
      </c>
      <c r="D10" s="18"/>
      <c r="E10" s="19">
        <f ca="1">IF($C$3&lt;$G$3+1,17.5%,10%)</f>
        <v>0.17499999999999999</v>
      </c>
      <c r="F10" s="20">
        <f ca="1">C10*D10*(100%-E10)</f>
        <v>0</v>
      </c>
      <c r="G10" s="21">
        <f ca="1">C10*D10-F10</f>
        <v>0</v>
      </c>
      <c r="I10" s="28"/>
      <c r="J10" s="22"/>
      <c r="K10" s="22"/>
    </row>
    <row r="11" spans="1:17" ht="18.75" customHeight="1" thickBot="1" x14ac:dyDescent="0.3">
      <c r="B11" s="23"/>
      <c r="C11" s="24"/>
      <c r="D11" s="29"/>
      <c r="E11" s="19"/>
      <c r="F11" s="30">
        <f ca="1">SUM(F6:F10)</f>
        <v>320.4375</v>
      </c>
      <c r="G11" s="21"/>
      <c r="I11" s="14"/>
      <c r="J11" s="22"/>
      <c r="K11" s="22"/>
    </row>
    <row r="12" spans="1:17" ht="18.75" customHeight="1" thickBot="1" x14ac:dyDescent="0.35">
      <c r="B12" s="31" t="s">
        <v>19</v>
      </c>
      <c r="C12" s="32"/>
      <c r="D12" s="32"/>
      <c r="E12" s="33"/>
      <c r="F12" s="34" t="s">
        <v>20</v>
      </c>
      <c r="G12" s="35">
        <f ca="1">SUM(G6:G10)</f>
        <v>77.0625</v>
      </c>
      <c r="I12" s="14"/>
      <c r="J12" s="22"/>
      <c r="K12" s="22"/>
    </row>
    <row r="13" spans="1:17" ht="18.75" hidden="1" customHeight="1" x14ac:dyDescent="0.25">
      <c r="C13" s="36"/>
      <c r="D13" s="37"/>
      <c r="E13" s="38"/>
      <c r="F13" s="39"/>
      <c r="G13" s="39"/>
      <c r="I13" s="28"/>
      <c r="J13" s="22"/>
      <c r="K13" s="22"/>
    </row>
    <row r="14" spans="1:17" hidden="1" x14ac:dyDescent="0.25">
      <c r="I14" s="28"/>
      <c r="J14" s="22"/>
      <c r="K14" s="22"/>
    </row>
    <row r="15" spans="1:17" ht="18.75" customHeight="1" thickBot="1" x14ac:dyDescent="0.3">
      <c r="B15" s="32"/>
      <c r="C15" s="32"/>
      <c r="D15" s="32"/>
      <c r="E15" s="33"/>
      <c r="F15" s="33"/>
      <c r="G15" s="33"/>
      <c r="I15" s="28"/>
      <c r="J15" s="22"/>
      <c r="K15" s="22"/>
    </row>
    <row r="16" spans="1:17" ht="20.25" thickTop="1" thickBot="1" x14ac:dyDescent="0.35">
      <c r="B16" s="65" t="s">
        <v>21</v>
      </c>
      <c r="C16" s="65"/>
      <c r="D16" s="65"/>
      <c r="E16" s="65"/>
      <c r="F16" s="65"/>
      <c r="G16" s="65"/>
      <c r="I16" s="8"/>
    </row>
    <row r="17" spans="2:11" ht="21.75" customHeight="1" thickTop="1" x14ac:dyDescent="0.25">
      <c r="B17" s="40" t="s">
        <v>22</v>
      </c>
      <c r="C17" s="67"/>
      <c r="D17" s="41"/>
      <c r="E17" s="41"/>
      <c r="F17" s="41"/>
      <c r="G17" s="41"/>
      <c r="I17" s="8"/>
    </row>
    <row r="18" spans="2:11" ht="21.75" customHeight="1" x14ac:dyDescent="0.25">
      <c r="B18" s="42" t="s">
        <v>23</v>
      </c>
      <c r="C18" s="68"/>
      <c r="D18" s="43"/>
      <c r="E18" s="44"/>
      <c r="F18" s="45"/>
      <c r="G18" s="45"/>
      <c r="I18" s="8"/>
    </row>
    <row r="19" spans="2:11" ht="21.75" customHeight="1" x14ac:dyDescent="0.25">
      <c r="B19" s="66"/>
      <c r="C19" s="46" t="s">
        <v>24</v>
      </c>
      <c r="D19" s="47"/>
      <c r="E19" s="48" t="s">
        <v>25</v>
      </c>
      <c r="F19" s="47"/>
      <c r="G19" s="48" t="s">
        <v>26</v>
      </c>
      <c r="I19" s="49" t="s">
        <v>44</v>
      </c>
      <c r="J19" s="49"/>
      <c r="K19" s="49"/>
    </row>
    <row r="20" spans="2:11" ht="21.75" customHeight="1" x14ac:dyDescent="0.25">
      <c r="B20" s="66"/>
      <c r="C20" s="50" t="s">
        <v>27</v>
      </c>
      <c r="D20" s="51"/>
      <c r="E20" s="51"/>
      <c r="F20" s="51"/>
      <c r="G20" s="51"/>
      <c r="I20" s="52"/>
      <c r="J20" s="52"/>
    </row>
    <row r="21" spans="2:11" ht="21.75" customHeight="1" x14ac:dyDescent="0.25">
      <c r="B21" s="42" t="s">
        <v>28</v>
      </c>
      <c r="C21" s="50"/>
      <c r="D21" s="53"/>
      <c r="E21" s="53"/>
      <c r="F21" s="53"/>
      <c r="G21" s="53"/>
    </row>
    <row r="22" spans="2:11" ht="21.75" customHeight="1" x14ac:dyDescent="0.25">
      <c r="B22" s="42" t="s">
        <v>29</v>
      </c>
      <c r="C22" s="69"/>
      <c r="D22" s="54"/>
      <c r="E22" s="54"/>
      <c r="F22" s="54"/>
      <c r="G22" s="54"/>
    </row>
    <row r="23" spans="2:11" ht="21.75" customHeight="1" x14ac:dyDescent="0.25">
      <c r="B23" s="42" t="s">
        <v>30</v>
      </c>
      <c r="C23" s="69"/>
      <c r="D23" s="54"/>
      <c r="E23" s="54"/>
      <c r="F23" s="54"/>
      <c r="G23" s="54"/>
    </row>
    <row r="24" spans="2:11" x14ac:dyDescent="0.25">
      <c r="I24" s="55"/>
    </row>
    <row r="25" spans="2:11" x14ac:dyDescent="0.25">
      <c r="B25" s="56" t="s">
        <v>31</v>
      </c>
      <c r="E25" s="57" t="s">
        <v>32</v>
      </c>
    </row>
    <row r="26" spans="2:11" ht="15.75" x14ac:dyDescent="0.25">
      <c r="I26" s="58"/>
    </row>
    <row r="27" spans="2:11" ht="15.75" x14ac:dyDescent="0.25">
      <c r="B27" s="59" t="s">
        <v>33</v>
      </c>
      <c r="I27" s="58"/>
    </row>
    <row r="28" spans="2:11" ht="15.75" x14ac:dyDescent="0.25">
      <c r="B28" t="s">
        <v>34</v>
      </c>
      <c r="I28" s="58"/>
    </row>
    <row r="29" spans="2:11" ht="15.75" x14ac:dyDescent="0.25">
      <c r="B29" s="60" t="s">
        <v>35</v>
      </c>
      <c r="I29" s="58"/>
    </row>
    <row r="30" spans="2:11" ht="15.75" x14ac:dyDescent="0.25">
      <c r="B30" t="s">
        <v>36</v>
      </c>
      <c r="I30" s="58"/>
    </row>
    <row r="31" spans="2:11" ht="15.75" x14ac:dyDescent="0.25">
      <c r="I31" s="58"/>
    </row>
    <row r="32" spans="2:11" ht="15.75" x14ac:dyDescent="0.25">
      <c r="B32" s="22" t="s">
        <v>37</v>
      </c>
      <c r="I32" s="58"/>
    </row>
    <row r="33" spans="2:9" ht="15.75" x14ac:dyDescent="0.25">
      <c r="I33" s="61"/>
    </row>
    <row r="34" spans="2:9" ht="15.75" x14ac:dyDescent="0.3">
      <c r="B34" s="62" t="s">
        <v>38</v>
      </c>
    </row>
    <row r="36" spans="2:9" x14ac:dyDescent="0.25">
      <c r="B36" t="s">
        <v>39</v>
      </c>
    </row>
    <row r="38" spans="2:9" x14ac:dyDescent="0.25">
      <c r="B38" s="56" t="s">
        <v>40</v>
      </c>
    </row>
    <row r="39" spans="2:9" x14ac:dyDescent="0.25">
      <c r="B39" t="s">
        <v>41</v>
      </c>
    </row>
    <row r="40" spans="2:9" x14ac:dyDescent="0.25">
      <c r="B40" t="s">
        <v>42</v>
      </c>
    </row>
    <row r="41" spans="2:9" x14ac:dyDescent="0.25">
      <c r="B41" t="s">
        <v>43</v>
      </c>
    </row>
  </sheetData>
  <sheetProtection password="CC61" sheet="1" objects="1" scenarios="1" selectLockedCells="1"/>
  <mergeCells count="4">
    <mergeCell ref="B1:G1"/>
    <mergeCell ref="C3:D3"/>
    <mergeCell ref="B16:G16"/>
    <mergeCell ref="B19:B20"/>
  </mergeCells>
  <dataValidations count="1">
    <dataValidation type="list" allowBlank="1" showInputMessage="1" showErrorMessage="1" sqref="C19">
      <formula1>"Aanhef,de heer,mevrouw"</formula1>
    </dataValidation>
  </dataValidations>
  <pageMargins left="0.31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Taakbeleid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Mulder</dc:creator>
  <cp:lastModifiedBy>Willem Mulder</cp:lastModifiedBy>
  <dcterms:created xsi:type="dcterms:W3CDTF">2016-02-26T18:44:31Z</dcterms:created>
  <dcterms:modified xsi:type="dcterms:W3CDTF">2016-02-26T18:47:09Z</dcterms:modified>
</cp:coreProperties>
</file>